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VERTRÄGE\SAP\"/>
    </mc:Choice>
  </mc:AlternateContent>
  <xr:revisionPtr revIDLastSave="0" documentId="10_ncr:8100000_{9D54579B-BBD6-4FE8-9B74-CD5CFB7CA938}" xr6:coauthVersionLast="34" xr6:coauthVersionMax="34" xr10:uidLastSave="{00000000-0000-0000-0000-000000000000}"/>
  <bookViews>
    <workbookView xWindow="240" yWindow="45" windowWidth="28380" windowHeight="12915" xr2:uid="{00000000-000D-0000-FFFF-FFFF00000000}"/>
  </bookViews>
  <sheets>
    <sheet name="Tabelle1" sheetId="1" r:id="rId1"/>
  </sheets>
  <calcPr calcId="162913"/>
  <fileRecoveryPr autoRecover="0"/>
</workbook>
</file>

<file path=xl/calcChain.xml><?xml version="1.0" encoding="utf-8"?>
<calcChain xmlns="http://schemas.openxmlformats.org/spreadsheetml/2006/main">
  <c r="F16" i="1" l="1"/>
  <c r="G16" i="1" s="1"/>
  <c r="F15" i="1"/>
  <c r="G15" i="1" s="1"/>
  <c r="H16" i="1" l="1"/>
  <c r="H15" i="1"/>
  <c r="F20" i="1" l="1"/>
  <c r="G20" i="1" s="1"/>
  <c r="F7" i="1" l="1"/>
  <c r="H7" i="1" l="1"/>
  <c r="G7" i="1"/>
  <c r="F10" i="1"/>
  <c r="F11" i="1"/>
  <c r="F17" i="1"/>
  <c r="G11" i="1" l="1"/>
  <c r="H11" i="1"/>
  <c r="G10" i="1"/>
  <c r="H10" i="1"/>
  <c r="H17" i="1"/>
  <c r="G17" i="1"/>
  <c r="F6" i="1"/>
  <c r="H6" i="1" l="1"/>
  <c r="G6" i="1"/>
  <c r="F19" i="1"/>
  <c r="G19" i="1" s="1"/>
  <c r="F5" i="1"/>
  <c r="F8" i="1"/>
  <c r="H5" i="1" l="1"/>
  <c r="G5" i="1"/>
  <c r="H8" i="1"/>
  <c r="G8" i="1"/>
  <c r="F4" i="1"/>
  <c r="F23" i="1" s="1"/>
  <c r="H4" i="1" l="1"/>
  <c r="H23" i="1" s="1"/>
  <c r="G4" i="1"/>
  <c r="G23" i="1" s="1"/>
  <c r="F14" i="1"/>
  <c r="G28" i="1" s="1"/>
  <c r="H14" i="1" l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Haak</author>
  </authors>
  <commentList>
    <comment ref="C19" authorId="0" shapeId="0" xr:uid="{00000000-0006-0000-0000-000001000000}">
      <text>
        <r>
          <rPr>
            <sz val="8"/>
            <color indexed="81"/>
            <rFont val="Arial"/>
            <family val="2"/>
          </rPr>
          <t>Zusätzliche Dienstleistungsstunden werden bedarfsgerecht berechnet.</t>
        </r>
      </text>
    </comment>
  </commentList>
</comments>
</file>

<file path=xl/sharedStrings.xml><?xml version="1.0" encoding="utf-8"?>
<sst xmlns="http://schemas.openxmlformats.org/spreadsheetml/2006/main" count="48" uniqueCount="46">
  <si>
    <t>Beschreibung</t>
  </si>
  <si>
    <t>E-Preis</t>
  </si>
  <si>
    <t>Menge</t>
  </si>
  <si>
    <t>Summe</t>
  </si>
  <si>
    <t>Zahlungsart:</t>
  </si>
  <si>
    <t>Haak GmbH · Geschaftsführer: Michael Haak · Max-Planck-Str. 11 · 42579 Heiligenhaus · AG Wuppertal · HRB 23794 · UST-ID: DE815321073</t>
  </si>
  <si>
    <t>Anmerkungen:</t>
  </si>
  <si>
    <t>Lizenznehmer / Firma:
Ansprechpartner:</t>
  </si>
  <si>
    <t>Tel. / Email:</t>
  </si>
  <si>
    <t>Es gelten die AGB der Haak GmbH. Gerichtsstand ist Velbert. Zahlbar bei Bereitstellung der Setup-Dateien. Nebenabreden bedürfen der Schriftform.</t>
  </si>
  <si>
    <t>Dienstleistungen</t>
  </si>
  <si>
    <t>Lizenzsumme (ohne Dienstleistung und ohne Pflege)</t>
  </si>
  <si>
    <t xml:space="preserve">Weitere Zusatzmodule und Zusatzmandanten auf Anfrage. Nutzung nur laut den SAP Lizenzbedingungen zulässig. </t>
  </si>
  <si>
    <t>SAP Business One Professional (Preis pro User-Name)</t>
  </si>
  <si>
    <t>SAP Business One Engine for SAP HANA (Preis pro 64 GB RAM)</t>
  </si>
  <si>
    <t>Microsoft SQL-Server STANDARD (Preis pro User)</t>
  </si>
  <si>
    <t>Leasing</t>
  </si>
  <si>
    <t>Miete</t>
  </si>
  <si>
    <t>Die Leasingdauer liegt bei min. 5 Jahren. Geleaste Artikel können zum Vertragsende gegen eine Restzahlung von 5% übernommen werden.</t>
  </si>
  <si>
    <t>Kauf</t>
  </si>
  <si>
    <t>Bei Fragen erreichen Sie uns jederzeit unter Tel.: 02056/9209090 oder eMail: michael.haak@business-one-haak.de</t>
  </si>
  <si>
    <t xml:space="preserve">empfohlen     </t>
  </si>
  <si>
    <t>direkt zahlbar</t>
  </si>
  <si>
    <t>Die monatlichen Kosten des Software-Pflege-Vertrages betragen 1,5% des jeweiligen Lizenz-Listenpreises (nicht auf Dienstleistungen):</t>
  </si>
  <si>
    <t>Der S.-Pflege-Vertrag verlängert sich jeweils um 1 Jahr, sofern er nicht 6 Monate vor dem Ende der Laufzeit gekündigt wird, und ist jährlich im Voraus zahlbar.</t>
  </si>
  <si>
    <t>Dienstleistungstd.-Kontingent (Installation, Einweisung, Support)</t>
  </si>
  <si>
    <t>Hardware</t>
  </si>
  <si>
    <t>Grundinstallation (SQL Server und Business One Server-Standard-Setup)</t>
  </si>
  <si>
    <t>kostenlos</t>
  </si>
  <si>
    <r>
      <t>Leih-Server</t>
    </r>
    <r>
      <rPr>
        <sz val="10"/>
        <color theme="1" tint="0.34998626667073579"/>
        <rFont val="Arial"/>
        <family val="2"/>
      </rPr>
      <t xml:space="preserve"> (nur bei einer Mindestabnahme von 5 Pro- oder Limited-Lizenzen)</t>
    </r>
  </si>
  <si>
    <t>SAP Business One Limited* CRM (Preis pro User-Name)</t>
  </si>
  <si>
    <t>SAP Business One Limited* Logistics (Preis pro User-Name)</t>
  </si>
  <si>
    <t>SAP Business One Limited* Financials (Preis pro User-Name)</t>
  </si>
  <si>
    <t>* Bei einem Upgrade auf die Professional-Edition wäre nur die Preisdifferenz zu zahlen. Limited Lizenzen können beliebig untereinander getauscht werden.</t>
  </si>
  <si>
    <t>** Als kostenlose Testversion erhältlich.</t>
  </si>
  <si>
    <r>
      <rPr>
        <b/>
        <sz val="11"/>
        <color rgb="FFFF9600"/>
        <rFont val="Calibri"/>
        <family val="2"/>
        <scheme val="minor"/>
      </rPr>
      <t>EASY Toolset</t>
    </r>
    <r>
      <rPr>
        <sz val="11"/>
        <color theme="1"/>
        <rFont val="Calibri"/>
        <family val="2"/>
        <scheme val="minor"/>
      </rPr>
      <t xml:space="preserve">** zur einfachen Programm-Anpassung (Preis pro User-Name) </t>
    </r>
  </si>
  <si>
    <r>
      <rPr>
        <b/>
        <sz val="11"/>
        <color rgb="FFFF9600"/>
        <rFont val="Calibri"/>
        <family val="2"/>
        <scheme val="minor"/>
      </rPr>
      <t>EASY Print</t>
    </r>
    <r>
      <rPr>
        <sz val="11"/>
        <color theme="1"/>
        <rFont val="Calibri"/>
        <family val="2"/>
        <scheme val="minor"/>
      </rPr>
      <t xml:space="preserve">** universell anpassbares Druckformular (Preis pro User-Name) </t>
    </r>
  </si>
  <si>
    <r>
      <rPr>
        <b/>
        <sz val="11"/>
        <color rgb="FFFF9600"/>
        <rFont val="Calibri"/>
        <family val="2"/>
        <scheme val="minor"/>
      </rPr>
      <t>EASY Work</t>
    </r>
    <r>
      <rPr>
        <sz val="11"/>
        <color theme="1"/>
        <rFont val="Calibri"/>
        <family val="2"/>
        <scheme val="minor"/>
      </rPr>
      <t xml:space="preserve">** Arbeits- und Prozess-Automatisierung (Preis pro User-Name) </t>
    </r>
  </si>
  <si>
    <t>Business One Grundmodul Lizenzen</t>
  </si>
  <si>
    <t>Datenbank Lizenzen</t>
  </si>
  <si>
    <t>Business One        Add-Ons  Lizenzen</t>
  </si>
  <si>
    <t>Mietverträge laufen min. über 10 Jahre und sind jährlich im Voraus zu zahlen. Dienstleistungen werden mit EUR 120,- / Std. berechnet.</t>
  </si>
  <si>
    <t>Alle Preise zzgl. MwSt. Irrtümer und Änderungen vorbehalten. Systemvoraussetzungen: http://business-one-haak.de/sap-business-one-faq/</t>
  </si>
  <si>
    <t>Bei allen Lizenzen ist ein Software-Pflege-Vertrag (Software-Updates) für min. 1 Jahr obligatorisch. Leasingpreise und Mietpreise sind Monatspreise.</t>
  </si>
  <si>
    <t>indirekter Zugriff auf SAP-Daten unter Umgehung des SAP-Logins (Preis pro User)</t>
  </si>
  <si>
    <t>SAP Business One - Bestellformular Haak GmbH - 01.08.2018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</si>
</sst>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8"/>
      <color indexed="81"/>
      <name val="Arial"/>
      <family val="2"/>
    </font>
    <font>
      <sz val="14"/>
      <color theme="1" tint="0.249977111117893"/>
      <name val="Arial"/>
      <family val="2"/>
    </font>
    <font>
      <sz val="1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1" tint="0.34998626667073579"/>
      <name val="Arial"/>
      <family val="2"/>
    </font>
    <font>
      <sz val="10"/>
      <color theme="0" tint="-0.249977111117893"/>
      <name val="Arial"/>
      <family val="2"/>
    </font>
    <font>
      <sz val="9"/>
      <name val="Arial"/>
      <family val="2"/>
    </font>
    <font>
      <sz val="9"/>
      <color theme="1" tint="0.34998626667073579"/>
      <name val="Arial"/>
      <family val="2"/>
    </font>
    <font>
      <b/>
      <sz val="11"/>
      <color rgb="FFFF9600"/>
      <name val="Calibri"/>
      <family val="2"/>
      <scheme val="minor"/>
    </font>
    <font>
      <b/>
      <sz val="9"/>
      <color theme="1" tint="0.34998626667073579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8"/>
      <color theme="1" tint="4.9989318521683403E-2"/>
      <name val="Arial"/>
      <family val="2"/>
    </font>
    <font>
      <sz val="8"/>
      <color rgb="FFFF0000"/>
      <name val="Arial"/>
      <family val="2"/>
    </font>
    <font>
      <sz val="7"/>
      <color theme="1" tint="0.34998626667073579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6" fillId="9" borderId="0" xfId="0" applyFont="1" applyFill="1"/>
    <xf numFmtId="0" fontId="11" fillId="4" borderId="2" xfId="1" applyFont="1" applyFill="1" applyBorder="1" applyAlignment="1" applyProtection="1">
      <alignment horizontal="right" vertical="center"/>
    </xf>
    <xf numFmtId="3" fontId="12" fillId="4" borderId="0" xfId="0" applyNumberFormat="1" applyFont="1" applyFill="1" applyBorder="1" applyAlignment="1">
      <alignment horizontal="right" vertical="center" wrapText="1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4" fontId="13" fillId="4" borderId="17" xfId="0" applyNumberFormat="1" applyFont="1" applyFill="1" applyBorder="1" applyAlignment="1" applyProtection="1">
      <alignment horizontal="right" vertical="center"/>
    </xf>
    <xf numFmtId="4" fontId="8" fillId="4" borderId="18" xfId="0" applyNumberFormat="1" applyFont="1" applyFill="1" applyBorder="1" applyAlignment="1" applyProtection="1">
      <alignment horizontal="right" vertical="center"/>
    </xf>
    <xf numFmtId="4" fontId="13" fillId="4" borderId="0" xfId="0" applyNumberFormat="1" applyFont="1" applyFill="1" applyBorder="1" applyAlignment="1" applyProtection="1">
      <alignment horizontal="right" vertical="center"/>
    </xf>
    <xf numFmtId="0" fontId="14" fillId="10" borderId="2" xfId="0" applyFont="1" applyFill="1" applyBorder="1" applyAlignment="1" applyProtection="1">
      <alignment horizontal="right" vertical="center"/>
      <protection locked="0"/>
    </xf>
    <xf numFmtId="3" fontId="12" fillId="10" borderId="0" xfId="0" applyNumberFormat="1" applyFont="1" applyFill="1" applyBorder="1" applyAlignment="1" applyProtection="1">
      <alignment horizontal="right" vertical="center" wrapText="1"/>
      <protection locked="0"/>
    </xf>
    <xf numFmtId="4" fontId="13" fillId="15" borderId="1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4" fontId="13" fillId="2" borderId="17" xfId="0" applyNumberFormat="1" applyFont="1" applyFill="1" applyBorder="1" applyAlignment="1" applyProtection="1">
      <alignment vertical="center"/>
    </xf>
    <xf numFmtId="0" fontId="14" fillId="13" borderId="2" xfId="0" applyFont="1" applyFill="1" applyBorder="1" applyAlignment="1" applyProtection="1">
      <alignment horizontal="right" vertical="center"/>
    </xf>
    <xf numFmtId="3" fontId="12" fillId="13" borderId="0" xfId="0" applyNumberFormat="1" applyFont="1" applyFill="1" applyBorder="1" applyAlignment="1" applyProtection="1">
      <alignment horizontal="right" vertical="center" wrapText="1"/>
    </xf>
    <xf numFmtId="4" fontId="13" fillId="13" borderId="17" xfId="0" applyNumberFormat="1" applyFont="1" applyFill="1" applyBorder="1" applyAlignment="1" applyProtection="1">
      <alignment horizontal="right" vertical="center"/>
    </xf>
    <xf numFmtId="3" fontId="12" fillId="12" borderId="0" xfId="0" applyNumberFormat="1" applyFont="1" applyFill="1" applyBorder="1" applyAlignment="1">
      <alignment horizontal="right" vertical="center" wrapText="1"/>
    </xf>
    <xf numFmtId="4" fontId="13" fillId="12" borderId="17" xfId="0" applyNumberFormat="1" applyFont="1" applyFill="1" applyBorder="1" applyAlignment="1" applyProtection="1">
      <alignment horizontal="right" vertical="center"/>
    </xf>
    <xf numFmtId="0" fontId="14" fillId="10" borderId="2" xfId="0" applyFont="1" applyFill="1" applyBorder="1" applyAlignment="1" applyProtection="1">
      <alignment vertical="center"/>
      <protection locked="0"/>
    </xf>
    <xf numFmtId="3" fontId="7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4" fontId="8" fillId="2" borderId="18" xfId="0" applyNumberFormat="1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vertical="center"/>
    </xf>
    <xf numFmtId="3" fontId="12" fillId="7" borderId="0" xfId="0" applyNumberFormat="1" applyFont="1" applyFill="1" applyBorder="1" applyAlignment="1">
      <alignment horizontal="right" vertical="center" wrapText="1"/>
    </xf>
    <xf numFmtId="4" fontId="13" fillId="7" borderId="17" xfId="0" applyNumberFormat="1" applyFont="1" applyFill="1" applyBorder="1" applyAlignment="1" applyProtection="1">
      <alignment horizontal="right" vertical="center" wrapText="1"/>
    </xf>
    <xf numFmtId="4" fontId="8" fillId="7" borderId="18" xfId="0" applyNumberFormat="1" applyFont="1" applyFill="1" applyBorder="1" applyAlignment="1" applyProtection="1">
      <alignment horizontal="right" vertical="center" wrapText="1"/>
    </xf>
    <xf numFmtId="4" fontId="18" fillId="7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3" borderId="0" xfId="0" applyFont="1" applyFill="1" applyAlignment="1">
      <alignment horizontal="center"/>
    </xf>
    <xf numFmtId="4" fontId="13" fillId="3" borderId="2" xfId="0" applyNumberFormat="1" applyFont="1" applyFill="1" applyBorder="1" applyAlignment="1">
      <alignment horizontal="right"/>
    </xf>
    <xf numFmtId="0" fontId="15" fillId="0" borderId="0" xfId="0" applyFont="1"/>
    <xf numFmtId="4" fontId="19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20" fillId="5" borderId="3" xfId="0" applyFont="1" applyFill="1" applyBorder="1" applyAlignment="1">
      <alignment horizontal="right" vertical="center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21" fillId="5" borderId="11" xfId="0" applyFont="1" applyFill="1" applyBorder="1" applyAlignment="1" applyProtection="1">
      <alignment vertical="top" wrapText="1"/>
      <protection locked="0"/>
    </xf>
    <xf numFmtId="0" fontId="21" fillId="5" borderId="12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4" fontId="13" fillId="15" borderId="19" xfId="0" applyNumberFormat="1" applyFont="1" applyFill="1" applyBorder="1" applyAlignment="1" applyProtection="1">
      <alignment horizontal="right" vertical="center"/>
    </xf>
    <xf numFmtId="4" fontId="13" fillId="2" borderId="19" xfId="0" applyNumberFormat="1" applyFont="1" applyFill="1" applyBorder="1" applyAlignment="1" applyProtection="1">
      <alignment vertical="center"/>
    </xf>
    <xf numFmtId="4" fontId="13" fillId="13" borderId="19" xfId="0" applyNumberFormat="1" applyFont="1" applyFill="1" applyBorder="1" applyAlignment="1" applyProtection="1">
      <alignment horizontal="right" vertical="center"/>
    </xf>
    <xf numFmtId="4" fontId="13" fillId="12" borderId="19" xfId="0" applyNumberFormat="1" applyFont="1" applyFill="1" applyBorder="1" applyAlignment="1" applyProtection="1">
      <alignment horizontal="right" vertical="center"/>
    </xf>
    <xf numFmtId="4" fontId="13" fillId="16" borderId="17" xfId="0" applyNumberFormat="1" applyFont="1" applyFill="1" applyBorder="1" applyAlignment="1" applyProtection="1">
      <alignment horizontal="right" vertical="center"/>
    </xf>
    <xf numFmtId="4" fontId="13" fillId="16" borderId="19" xfId="0" applyNumberFormat="1" applyFont="1" applyFill="1" applyBorder="1" applyAlignment="1" applyProtection="1">
      <alignment horizontal="right" vertical="center"/>
    </xf>
    <xf numFmtId="0" fontId="15" fillId="0" borderId="0" xfId="1" applyFont="1" applyAlignment="1"/>
    <xf numFmtId="0" fontId="8" fillId="10" borderId="0" xfId="0" applyFont="1" applyFill="1" applyBorder="1" applyAlignment="1" applyProtection="1">
      <alignment horizontal="center" vertical="center" wrapText="1"/>
      <protection locked="0"/>
    </xf>
    <xf numFmtId="4" fontId="13" fillId="17" borderId="17" xfId="0" applyNumberFormat="1" applyFont="1" applyFill="1" applyBorder="1" applyAlignment="1" applyProtection="1">
      <alignment horizontal="right" vertical="center" wrapText="1"/>
    </xf>
    <xf numFmtId="4" fontId="8" fillId="17" borderId="18" xfId="0" applyNumberFormat="1" applyFont="1" applyFill="1" applyBorder="1" applyAlignment="1" applyProtection="1">
      <alignment horizontal="right" vertical="center" wrapText="1"/>
    </xf>
    <xf numFmtId="4" fontId="18" fillId="17" borderId="0" xfId="0" applyNumberFormat="1" applyFont="1" applyFill="1" applyBorder="1" applyAlignment="1" applyProtection="1">
      <alignment horizontal="center" vertical="center" wrapText="1"/>
    </xf>
    <xf numFmtId="0" fontId="9" fillId="18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 applyProtection="1">
      <alignment horizontal="right" vertical="center"/>
    </xf>
    <xf numFmtId="0" fontId="17" fillId="17" borderId="2" xfId="0" applyFont="1" applyFill="1" applyBorder="1" applyAlignment="1" applyProtection="1">
      <alignment horizontal="right" vertical="center"/>
    </xf>
    <xf numFmtId="3" fontId="22" fillId="17" borderId="0" xfId="0" applyNumberFormat="1" applyFont="1" applyFill="1" applyBorder="1" applyAlignment="1">
      <alignment horizontal="right" vertical="center" wrapText="1"/>
    </xf>
    <xf numFmtId="0" fontId="23" fillId="12" borderId="2" xfId="0" applyFont="1" applyFill="1" applyBorder="1" applyAlignment="1" applyProtection="1">
      <alignment horizontal="right" vertical="center"/>
    </xf>
    <xf numFmtId="0" fontId="15" fillId="0" borderId="0" xfId="0" applyFont="1" applyAlignment="1"/>
    <xf numFmtId="0" fontId="9" fillId="8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5" borderId="2" xfId="0" applyFont="1" applyFill="1" applyBorder="1" applyAlignment="1">
      <alignment horizontal="right" wrapText="1"/>
    </xf>
    <xf numFmtId="0" fontId="20" fillId="5" borderId="2" xfId="0" applyFont="1" applyFill="1" applyBorder="1" applyAlignment="1">
      <alignment horizontal="right"/>
    </xf>
    <xf numFmtId="0" fontId="9" fillId="11" borderId="17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7" fillId="0" borderId="0" xfId="0" applyFont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1" fillId="5" borderId="20" xfId="0" applyFont="1" applyFill="1" applyBorder="1" applyAlignment="1" applyProtection="1">
      <alignment horizontal="left" vertical="top" wrapText="1"/>
      <protection locked="0"/>
    </xf>
    <xf numFmtId="0" fontId="21" fillId="5" borderId="21" xfId="0" applyFont="1" applyFill="1" applyBorder="1" applyAlignment="1" applyProtection="1">
      <alignment horizontal="left" vertical="top" wrapText="1"/>
      <protection locked="0"/>
    </xf>
    <xf numFmtId="0" fontId="21" fillId="5" borderId="22" xfId="0" applyFont="1" applyFill="1" applyBorder="1" applyAlignment="1" applyProtection="1">
      <alignment horizontal="left" vertical="top" wrapText="1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20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 applyProtection="1">
      <alignment horizontal="righ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0" fontId="24" fillId="0" borderId="9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54"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  <dxf>
      <font>
        <strike/>
        <color rgb="FF808080"/>
      </font>
      <numFmt numFmtId="0" formatCode="General"/>
    </dxf>
    <dxf>
      <font>
        <color rgb="FFC00000"/>
      </font>
    </dxf>
    <dxf>
      <font>
        <color rgb="FF00B050"/>
      </font>
    </dxf>
  </dxfs>
  <tableStyles count="0" defaultTableStyle="TableStyleMedium2" defaultPivotStyle="PivotStyleLight16"/>
  <colors>
    <mruColors>
      <color rgb="FFFF9600"/>
      <color rgb="FFFFE9A3"/>
      <color rgb="FFFFD28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85725</xdr:rowOff>
        </xdr:from>
        <xdr:to>
          <xdr:col>2</xdr:col>
          <xdr:colOff>790575</xdr:colOff>
          <xdr:row>35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Leasing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1447800</xdr:colOff>
          <xdr:row>34</xdr:row>
          <xdr:rowOff>85725</xdr:rowOff>
        </xdr:from>
        <xdr:to>
          <xdr:col>2</xdr:col>
          <xdr:colOff>2171700</xdr:colOff>
          <xdr:row>35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Kauf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3267075</xdr:colOff>
          <xdr:row>32</xdr:row>
          <xdr:rowOff>0</xdr:rowOff>
        </xdr:from>
        <xdr:to>
          <xdr:col>2</xdr:col>
          <xdr:colOff>3743325</xdr:colOff>
          <xdr:row>32</xdr:row>
          <xdr:rowOff>152400</xdr:rowOff>
        </xdr:to>
        <xdr:sp macro="" textlink="">
          <xdr:nvSpPr>
            <xdr:cNvPr id="1027" name="Labe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PLZ, Ort: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2771775</xdr:colOff>
          <xdr:row>34</xdr:row>
          <xdr:rowOff>76200</xdr:rowOff>
        </xdr:from>
        <xdr:to>
          <xdr:col>3</xdr:col>
          <xdr:colOff>0</xdr:colOff>
          <xdr:row>35</xdr:row>
          <xdr:rowOff>133350</xdr:rowOff>
        </xdr:to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Datum, Unterschrift: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3352800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Straße: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2533650</xdr:colOff>
          <xdr:row>33</xdr:row>
          <xdr:rowOff>9525</xdr:rowOff>
        </xdr:from>
        <xdr:to>
          <xdr:col>3</xdr:col>
          <xdr:colOff>9525</xdr:colOff>
          <xdr:row>33</xdr:row>
          <xdr:rowOff>152400</xdr:rowOff>
        </xdr:to>
        <xdr:sp macro="" textlink="">
          <xdr:nvSpPr>
            <xdr:cNvPr id="1044" name="Labe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betreuender Fachhändler: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274988</xdr:colOff>
      <xdr:row>0</xdr:row>
      <xdr:rowOff>43962</xdr:rowOff>
    </xdr:from>
    <xdr:to>
      <xdr:col>7</xdr:col>
      <xdr:colOff>476251</xdr:colOff>
      <xdr:row>0</xdr:row>
      <xdr:rowOff>278424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488" y="43962"/>
          <a:ext cx="1417532" cy="234462"/>
        </a:xfrm>
        <a:prstGeom prst="rect">
          <a:avLst/>
        </a:prstGeom>
      </xdr:spPr>
    </xdr:pic>
    <xdr:clientData/>
  </xdr:twoCellAnchor>
  <xdr:twoCellAnchor>
    <xdr:from>
      <xdr:col>6</xdr:col>
      <xdr:colOff>168519</xdr:colOff>
      <xdr:row>1</xdr:row>
      <xdr:rowOff>36635</xdr:rowOff>
    </xdr:from>
    <xdr:to>
      <xdr:col>6</xdr:col>
      <xdr:colOff>293077</xdr:colOff>
      <xdr:row>1</xdr:row>
      <xdr:rowOff>153865</xdr:rowOff>
    </xdr:to>
    <xdr:sp macro="" textlink="">
      <xdr:nvSpPr>
        <xdr:cNvPr id="7" name="Pfeil: nach unt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660173" y="329712"/>
          <a:ext cx="124558" cy="11723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34</xdr:row>
          <xdr:rowOff>95250</xdr:rowOff>
        </xdr:from>
        <xdr:to>
          <xdr:col>2</xdr:col>
          <xdr:colOff>1304925</xdr:colOff>
          <xdr:row>35</xdr:row>
          <xdr:rowOff>114300</xdr:rowOff>
        </xdr:to>
        <xdr:sp macro="" textlink="">
          <xdr:nvSpPr>
            <xdr:cNvPr id="1051" name="Check Box 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Miete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://business-one-haak.de/wp-content/uploads/2017/01/License-Comparison-Chart-for-SAP-Business-One.xls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://business-one-haak.de/wp-content/uploads/2017/01/License-Comparison-Chart-for-SAP-Business-One.xls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business-one-haak.de/wp-content/uploads/2017/01/License-Comparison-Chart-for-SAP-Business-One.xls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://business-one-haak.de/sap-business-one-faq/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4" Type="http://schemas.openxmlformats.org/officeDocument/2006/relationships/hyperlink" Target="http://business-one-haak.de/wp-content/uploads/2017/01/License-Comparison-Chart-for-SAP-Business-One.xls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144"/>
  <sheetViews>
    <sheetView showGridLines="0" showZeros="0" tabSelected="1" zoomScale="130" zoomScaleNormal="130" workbookViewId="0">
      <selection activeCell="E4" sqref="E4"/>
    </sheetView>
  </sheetViews>
  <sheetFormatPr baseColWidth="10" defaultColWidth="0" defaultRowHeight="11.25" zeroHeight="1" x14ac:dyDescent="0.2"/>
  <cols>
    <col min="1" max="1" width="1.28515625" style="1" customWidth="1"/>
    <col min="2" max="2" width="15.42578125" style="1" customWidth="1"/>
    <col min="3" max="3" width="66.28515625" style="1" customWidth="1"/>
    <col min="4" max="4" width="7.42578125" style="1" bestFit="1" customWidth="1"/>
    <col min="5" max="5" width="7.140625" style="55" bestFit="1" customWidth="1"/>
    <col min="6" max="6" width="10.140625" style="56" bestFit="1" customWidth="1"/>
    <col min="7" max="8" width="8.140625" style="56" bestFit="1" customWidth="1"/>
    <col min="9" max="9" width="1.140625" style="1" customWidth="1"/>
    <col min="10" max="12" width="11.42578125" style="1" hidden="1" customWidth="1"/>
    <col min="13" max="1389" width="0" style="1" hidden="1" customWidth="1"/>
    <col min="1390" max="16381" width="11.42578125" style="1" hidden="1"/>
    <col min="16382" max="16382" width="1.7109375" style="1" hidden="1"/>
    <col min="16383" max="16383" width="1.28515625" style="1" hidden="1"/>
    <col min="16384" max="16384" width="1.140625" style="1" hidden="1"/>
  </cols>
  <sheetData>
    <row r="1" spans="2:10" ht="23.25" x14ac:dyDescent="0.2">
      <c r="B1" s="75" t="s">
        <v>45</v>
      </c>
      <c r="C1" s="76"/>
      <c r="D1" s="76"/>
      <c r="E1" s="76"/>
      <c r="F1" s="76"/>
      <c r="G1" s="1"/>
      <c r="H1" s="1"/>
    </row>
    <row r="2" spans="2:10" ht="12.75" x14ac:dyDescent="0.2">
      <c r="B2" s="85" t="s">
        <v>20</v>
      </c>
      <c r="C2" s="85"/>
      <c r="D2" s="85"/>
      <c r="E2" s="85"/>
      <c r="F2" s="85"/>
      <c r="G2" s="2"/>
      <c r="H2" s="3" t="s">
        <v>21</v>
      </c>
      <c r="I2" s="2"/>
      <c r="J2" s="2"/>
    </row>
    <row r="3" spans="2:10" s="10" customFormat="1" ht="12.75" x14ac:dyDescent="0.2">
      <c r="B3" s="4"/>
      <c r="C3" s="5" t="s">
        <v>0</v>
      </c>
      <c r="D3" s="6" t="s">
        <v>1</v>
      </c>
      <c r="E3" s="4" t="s">
        <v>2</v>
      </c>
      <c r="F3" s="7" t="s">
        <v>19</v>
      </c>
      <c r="G3" s="8" t="s">
        <v>16</v>
      </c>
      <c r="H3" s="9" t="s">
        <v>17</v>
      </c>
    </row>
    <row r="4" spans="2:10" s="10" customFormat="1" ht="12.75" customHeight="1" x14ac:dyDescent="0.2">
      <c r="B4" s="79" t="s">
        <v>38</v>
      </c>
      <c r="C4" s="11" t="s">
        <v>13</v>
      </c>
      <c r="D4" s="12">
        <v>2700</v>
      </c>
      <c r="E4" s="13"/>
      <c r="F4" s="14">
        <f t="shared" ref="F4:F8" si="0">D4*E4</f>
        <v>0</v>
      </c>
      <c r="G4" s="15">
        <f>F4/46</f>
        <v>0</v>
      </c>
      <c r="H4" s="16">
        <f>F4/99</f>
        <v>0</v>
      </c>
    </row>
    <row r="5" spans="2:10" s="10" customFormat="1" ht="12.75" x14ac:dyDescent="0.2">
      <c r="B5" s="79"/>
      <c r="C5" s="11" t="s">
        <v>30</v>
      </c>
      <c r="D5" s="12">
        <v>1400</v>
      </c>
      <c r="E5" s="13"/>
      <c r="F5" s="14">
        <f t="shared" si="0"/>
        <v>0</v>
      </c>
      <c r="G5" s="15">
        <f t="shared" ref="G5:G17" si="1">F5/46</f>
        <v>0</v>
      </c>
      <c r="H5" s="16">
        <f t="shared" ref="H5:H17" si="2">F5/99</f>
        <v>0</v>
      </c>
    </row>
    <row r="6" spans="2:10" s="10" customFormat="1" ht="12.75" x14ac:dyDescent="0.2">
      <c r="B6" s="79"/>
      <c r="C6" s="11" t="s">
        <v>31</v>
      </c>
      <c r="D6" s="12">
        <v>1400</v>
      </c>
      <c r="E6" s="13"/>
      <c r="F6" s="14">
        <f t="shared" si="0"/>
        <v>0</v>
      </c>
      <c r="G6" s="15">
        <f t="shared" si="1"/>
        <v>0</v>
      </c>
      <c r="H6" s="16">
        <f t="shared" si="2"/>
        <v>0</v>
      </c>
    </row>
    <row r="7" spans="2:10" s="10" customFormat="1" ht="12.75" x14ac:dyDescent="0.2">
      <c r="B7" s="79"/>
      <c r="C7" s="11" t="s">
        <v>32</v>
      </c>
      <c r="D7" s="12">
        <v>1400</v>
      </c>
      <c r="E7" s="13"/>
      <c r="F7" s="14">
        <f t="shared" si="0"/>
        <v>0</v>
      </c>
      <c r="G7" s="15">
        <f t="shared" si="1"/>
        <v>0</v>
      </c>
      <c r="H7" s="16">
        <f t="shared" si="2"/>
        <v>0</v>
      </c>
    </row>
    <row r="8" spans="2:10" s="10" customFormat="1" ht="12.75" x14ac:dyDescent="0.2">
      <c r="B8" s="79"/>
      <c r="C8" s="17"/>
      <c r="D8" s="18"/>
      <c r="E8" s="13"/>
      <c r="F8" s="19">
        <f t="shared" si="0"/>
        <v>0</v>
      </c>
      <c r="G8" s="19">
        <f t="shared" si="1"/>
        <v>0</v>
      </c>
      <c r="H8" s="57">
        <f t="shared" si="2"/>
        <v>0</v>
      </c>
    </row>
    <row r="9" spans="2:10" s="10" customFormat="1" ht="12.75" x14ac:dyDescent="0.2">
      <c r="B9" s="20"/>
      <c r="C9" s="21"/>
      <c r="D9" s="22"/>
      <c r="E9" s="23"/>
      <c r="F9" s="24"/>
      <c r="G9" s="24"/>
      <c r="H9" s="58"/>
    </row>
    <row r="10" spans="2:10" s="10" customFormat="1" ht="12.75" customHeight="1" x14ac:dyDescent="0.2">
      <c r="B10" s="80" t="s">
        <v>39</v>
      </c>
      <c r="C10" s="25" t="s">
        <v>15</v>
      </c>
      <c r="D10" s="26">
        <v>175</v>
      </c>
      <c r="E10" s="13"/>
      <c r="F10" s="27">
        <f>D10*E10</f>
        <v>0</v>
      </c>
      <c r="G10" s="27">
        <f t="shared" si="1"/>
        <v>0</v>
      </c>
      <c r="H10" s="59">
        <f t="shared" si="2"/>
        <v>0</v>
      </c>
    </row>
    <row r="11" spans="2:10" s="10" customFormat="1" ht="12.75" customHeight="1" x14ac:dyDescent="0.2">
      <c r="B11" s="80"/>
      <c r="C11" s="25" t="s">
        <v>14</v>
      </c>
      <c r="D11" s="26">
        <v>2000</v>
      </c>
      <c r="E11" s="13"/>
      <c r="F11" s="27">
        <f>D11*E11</f>
        <v>0</v>
      </c>
      <c r="G11" s="27">
        <f t="shared" si="1"/>
        <v>0</v>
      </c>
      <c r="H11" s="59">
        <f t="shared" si="2"/>
        <v>0</v>
      </c>
    </row>
    <row r="12" spans="2:10" s="10" customFormat="1" ht="12.75" customHeight="1" x14ac:dyDescent="0.2">
      <c r="B12" s="74"/>
      <c r="C12" s="25" t="s">
        <v>44</v>
      </c>
      <c r="D12" s="26">
        <v>300</v>
      </c>
      <c r="E12" s="13"/>
      <c r="F12" s="27"/>
      <c r="G12" s="27"/>
      <c r="H12" s="59"/>
    </row>
    <row r="13" spans="2:10" s="10" customFormat="1" ht="12.75" x14ac:dyDescent="0.2">
      <c r="B13" s="20"/>
      <c r="C13" s="21"/>
      <c r="D13" s="22"/>
      <c r="E13" s="23"/>
      <c r="F13" s="24"/>
      <c r="G13" s="24"/>
      <c r="H13" s="58"/>
    </row>
    <row r="14" spans="2:10" s="10" customFormat="1" ht="12.75" customHeight="1" x14ac:dyDescent="0.2">
      <c r="B14" s="81" t="s">
        <v>40</v>
      </c>
      <c r="C14" s="72" t="s">
        <v>35</v>
      </c>
      <c r="D14" s="28">
        <v>570</v>
      </c>
      <c r="E14" s="13"/>
      <c r="F14" s="29">
        <f>D14*E14</f>
        <v>0</v>
      </c>
      <c r="G14" s="29">
        <f t="shared" si="1"/>
        <v>0</v>
      </c>
      <c r="H14" s="60">
        <f t="shared" si="2"/>
        <v>0</v>
      </c>
    </row>
    <row r="15" spans="2:10" s="10" customFormat="1" ht="12.75" customHeight="1" x14ac:dyDescent="0.2">
      <c r="B15" s="81"/>
      <c r="C15" s="72" t="s">
        <v>37</v>
      </c>
      <c r="D15" s="28">
        <v>270</v>
      </c>
      <c r="E15" s="13"/>
      <c r="F15" s="29">
        <f>D15*E15</f>
        <v>0</v>
      </c>
      <c r="G15" s="29">
        <f t="shared" ref="G15:G16" si="3">F15/46</f>
        <v>0</v>
      </c>
      <c r="H15" s="60">
        <f t="shared" ref="H15:H16" si="4">F15/99</f>
        <v>0</v>
      </c>
    </row>
    <row r="16" spans="2:10" s="10" customFormat="1" ht="12.75" customHeight="1" x14ac:dyDescent="0.2">
      <c r="B16" s="81"/>
      <c r="C16" s="72" t="s">
        <v>36</v>
      </c>
      <c r="D16" s="28">
        <v>280</v>
      </c>
      <c r="E16" s="13"/>
      <c r="F16" s="29">
        <f t="shared" ref="F16" si="5">D16*E16</f>
        <v>0</v>
      </c>
      <c r="G16" s="29">
        <f t="shared" si="3"/>
        <v>0</v>
      </c>
      <c r="H16" s="60">
        <f t="shared" si="4"/>
        <v>0</v>
      </c>
    </row>
    <row r="17" spans="2:8" s="10" customFormat="1" ht="12.75" x14ac:dyDescent="0.2">
      <c r="B17" s="81"/>
      <c r="C17" s="30"/>
      <c r="D17" s="31"/>
      <c r="E17" s="13"/>
      <c r="F17" s="61">
        <f>D17*E17</f>
        <v>0</v>
      </c>
      <c r="G17" s="61">
        <f t="shared" si="1"/>
        <v>0</v>
      </c>
      <c r="H17" s="62">
        <f t="shared" si="2"/>
        <v>0</v>
      </c>
    </row>
    <row r="18" spans="2:8" s="10" customFormat="1" ht="12.75" x14ac:dyDescent="0.2">
      <c r="B18" s="32"/>
      <c r="C18" s="33" t="s">
        <v>11</v>
      </c>
      <c r="D18" s="34"/>
      <c r="E18" s="35"/>
      <c r="F18" s="24"/>
      <c r="G18" s="36"/>
      <c r="H18" s="37"/>
    </row>
    <row r="19" spans="2:8" s="10" customFormat="1" ht="12.75" x14ac:dyDescent="0.2">
      <c r="B19" s="86" t="s">
        <v>10</v>
      </c>
      <c r="C19" s="69" t="s">
        <v>25</v>
      </c>
      <c r="D19" s="38">
        <v>120</v>
      </c>
      <c r="E19" s="13"/>
      <c r="F19" s="39">
        <f>D19*E19</f>
        <v>0</v>
      </c>
      <c r="G19" s="40">
        <f>F19/46</f>
        <v>0</v>
      </c>
      <c r="H19" s="41" t="s">
        <v>22</v>
      </c>
    </row>
    <row r="20" spans="2:8" s="10" customFormat="1" ht="12.75" x14ac:dyDescent="0.2">
      <c r="B20" s="86"/>
      <c r="C20" s="69" t="s">
        <v>27</v>
      </c>
      <c r="D20" s="38">
        <v>1000</v>
      </c>
      <c r="E20" s="13"/>
      <c r="F20" s="39">
        <f>D20*E20</f>
        <v>0</v>
      </c>
      <c r="G20" s="40">
        <f>F20/46</f>
        <v>0</v>
      </c>
      <c r="H20" s="41" t="s">
        <v>22</v>
      </c>
    </row>
    <row r="21" spans="2:8" s="10" customFormat="1" ht="12.75" x14ac:dyDescent="0.2">
      <c r="B21" s="32"/>
      <c r="C21" s="33" t="s">
        <v>11</v>
      </c>
      <c r="D21" s="34"/>
      <c r="E21" s="35"/>
      <c r="F21" s="24"/>
      <c r="G21" s="36"/>
      <c r="H21" s="37"/>
    </row>
    <row r="22" spans="2:8" s="10" customFormat="1" ht="12.75" x14ac:dyDescent="0.2">
      <c r="B22" s="68" t="s">
        <v>26</v>
      </c>
      <c r="C22" s="70" t="s">
        <v>29</v>
      </c>
      <c r="D22" s="71" t="s">
        <v>28</v>
      </c>
      <c r="E22" s="64"/>
      <c r="F22" s="65"/>
      <c r="G22" s="66"/>
      <c r="H22" s="67"/>
    </row>
    <row r="23" spans="2:8" s="10" customFormat="1" ht="12.75" x14ac:dyDescent="0.2">
      <c r="B23" s="42" t="s">
        <v>3</v>
      </c>
      <c r="C23" s="43"/>
      <c r="D23" s="43"/>
      <c r="E23" s="44"/>
      <c r="F23" s="45">
        <f>SUM(F4:F22)</f>
        <v>0</v>
      </c>
      <c r="G23" s="45">
        <f>SUM(G4:G22)</f>
        <v>0</v>
      </c>
      <c r="H23" s="45">
        <f>SUM(H4:H17,H18,H21,H22)</f>
        <v>0</v>
      </c>
    </row>
    <row r="24" spans="2:8" s="46" customFormat="1" ht="12" x14ac:dyDescent="0.2">
      <c r="B24" s="63" t="s">
        <v>33</v>
      </c>
      <c r="C24" s="63"/>
      <c r="D24" s="63"/>
      <c r="E24" s="63"/>
      <c r="F24" s="63"/>
    </row>
    <row r="25" spans="2:8" s="46" customFormat="1" ht="12" x14ac:dyDescent="0.2">
      <c r="B25" s="82" t="s">
        <v>34</v>
      </c>
      <c r="C25" s="82"/>
      <c r="D25" s="82"/>
      <c r="E25" s="82"/>
      <c r="F25" s="82"/>
      <c r="G25" s="82"/>
      <c r="H25" s="82"/>
    </row>
    <row r="26" spans="2:8" s="46" customFormat="1" ht="12" x14ac:dyDescent="0.2">
      <c r="B26" s="84" t="s">
        <v>12</v>
      </c>
      <c r="C26" s="84"/>
      <c r="D26" s="84"/>
      <c r="E26" s="84"/>
      <c r="F26" s="84"/>
    </row>
    <row r="27" spans="2:8" s="46" customFormat="1" ht="12" x14ac:dyDescent="0.2">
      <c r="B27" s="73" t="s">
        <v>43</v>
      </c>
      <c r="C27" s="73"/>
      <c r="D27" s="73"/>
      <c r="E27" s="73"/>
      <c r="F27" s="73"/>
    </row>
    <row r="28" spans="2:8" s="46" customFormat="1" ht="12" x14ac:dyDescent="0.2">
      <c r="B28" s="87" t="s">
        <v>23</v>
      </c>
      <c r="C28" s="87"/>
      <c r="D28" s="87"/>
      <c r="E28" s="87"/>
      <c r="F28" s="87"/>
      <c r="G28" s="47">
        <f>(SUM(F4:F17))/100*1.5</f>
        <v>0</v>
      </c>
      <c r="H28" s="47"/>
    </row>
    <row r="29" spans="2:8" s="46" customFormat="1" ht="12" x14ac:dyDescent="0.2">
      <c r="B29" s="83" t="s">
        <v>24</v>
      </c>
      <c r="C29" s="83"/>
      <c r="D29" s="83"/>
      <c r="E29" s="83"/>
      <c r="F29" s="83"/>
      <c r="G29" s="83"/>
      <c r="H29" s="83"/>
    </row>
    <row r="30" spans="2:8" s="46" customFormat="1" ht="12" x14ac:dyDescent="0.2">
      <c r="B30" s="48" t="s">
        <v>18</v>
      </c>
      <c r="C30" s="48"/>
      <c r="D30" s="48"/>
      <c r="E30" s="48"/>
      <c r="F30" s="48"/>
    </row>
    <row r="31" spans="2:8" s="46" customFormat="1" ht="12" x14ac:dyDescent="0.2">
      <c r="B31" s="83" t="s">
        <v>41</v>
      </c>
      <c r="C31" s="83"/>
      <c r="D31" s="83"/>
      <c r="E31" s="83"/>
      <c r="F31" s="83"/>
      <c r="G31" s="83"/>
      <c r="H31" s="83"/>
    </row>
    <row r="32" spans="2:8" ht="12.75" customHeight="1" x14ac:dyDescent="0.2">
      <c r="B32" s="77" t="s">
        <v>7</v>
      </c>
      <c r="C32" s="49"/>
      <c r="D32" s="91"/>
      <c r="E32" s="92"/>
      <c r="F32" s="92"/>
      <c r="G32" s="92"/>
      <c r="H32" s="93"/>
    </row>
    <row r="33" spans="2:11" ht="12.75" customHeight="1" x14ac:dyDescent="0.2">
      <c r="B33" s="78"/>
      <c r="C33" s="50"/>
      <c r="D33" s="91"/>
      <c r="E33" s="92"/>
      <c r="F33" s="92"/>
      <c r="G33" s="92"/>
      <c r="H33" s="93"/>
    </row>
    <row r="34" spans="2:11" ht="12.75" customHeight="1" x14ac:dyDescent="0.2">
      <c r="B34" s="51" t="s">
        <v>8</v>
      </c>
      <c r="C34" s="52"/>
      <c r="D34" s="94"/>
      <c r="E34" s="95"/>
      <c r="F34" s="95"/>
      <c r="G34" s="95"/>
      <c r="H34" s="96"/>
    </row>
    <row r="35" spans="2:11" ht="8.25" customHeight="1" x14ac:dyDescent="0.2">
      <c r="B35" s="103" t="s">
        <v>4</v>
      </c>
      <c r="C35" s="104"/>
      <c r="D35" s="97"/>
      <c r="E35" s="98"/>
      <c r="F35" s="98"/>
      <c r="G35" s="98"/>
      <c r="H35" s="99"/>
    </row>
    <row r="36" spans="2:11" ht="10.5" customHeight="1" x14ac:dyDescent="0.2">
      <c r="B36" s="103"/>
      <c r="C36" s="105"/>
      <c r="D36" s="100"/>
      <c r="E36" s="101"/>
      <c r="F36" s="101"/>
      <c r="G36" s="101"/>
      <c r="H36" s="102"/>
    </row>
    <row r="37" spans="2:11" ht="12" x14ac:dyDescent="0.2">
      <c r="B37" s="106" t="s">
        <v>42</v>
      </c>
      <c r="C37" s="106"/>
      <c r="D37" s="106"/>
      <c r="E37" s="106"/>
      <c r="F37" s="106"/>
      <c r="G37" s="106"/>
      <c r="H37" s="106"/>
    </row>
    <row r="38" spans="2:11" x14ac:dyDescent="0.2">
      <c r="B38" s="107" t="s">
        <v>9</v>
      </c>
      <c r="C38" s="107"/>
      <c r="D38" s="107"/>
      <c r="E38" s="107"/>
      <c r="F38" s="107"/>
      <c r="G38" s="107"/>
      <c r="H38" s="107"/>
    </row>
    <row r="39" spans="2:11" ht="12" thickBot="1" x14ac:dyDescent="0.25">
      <c r="B39" s="108" t="s">
        <v>5</v>
      </c>
      <c r="C39" s="108"/>
      <c r="D39" s="108"/>
      <c r="E39" s="108"/>
      <c r="F39" s="108"/>
      <c r="G39" s="108"/>
      <c r="H39" s="108"/>
    </row>
    <row r="40" spans="2:11" ht="11.25" customHeight="1" thickBot="1" x14ac:dyDescent="0.25">
      <c r="B40" s="88" t="s">
        <v>6</v>
      </c>
      <c r="C40" s="89"/>
      <c r="D40" s="89"/>
      <c r="E40" s="89"/>
      <c r="F40" s="89"/>
      <c r="G40" s="89"/>
      <c r="H40" s="90"/>
      <c r="J40" s="53"/>
      <c r="K40" s="54"/>
    </row>
    <row r="41" spans="2:11" ht="11.25" hidden="1" customHeight="1" x14ac:dyDescent="0.2"/>
    <row r="42" spans="2:11" ht="11.25" hidden="1" customHeight="1" x14ac:dyDescent="0.2"/>
    <row r="43" spans="2:11" ht="11.25" hidden="1" customHeight="1" x14ac:dyDescent="0.2"/>
    <row r="44" spans="2:11" ht="11.25" hidden="1" customHeight="1" x14ac:dyDescent="0.2"/>
    <row r="45" spans="2:11" ht="11.25" hidden="1" customHeight="1" x14ac:dyDescent="0.2"/>
    <row r="46" spans="2:11" ht="11.25" hidden="1" customHeight="1" x14ac:dyDescent="0.2"/>
    <row r="47" spans="2:11" ht="11.25" hidden="1" customHeight="1" x14ac:dyDescent="0.2"/>
    <row r="48" spans="2:11" ht="11.25" hidden="1" customHeight="1" x14ac:dyDescent="0.2"/>
    <row r="49" ht="11.25" hidden="1" customHeight="1" x14ac:dyDescent="0.2"/>
    <row r="50" ht="11.25" hidden="1" customHeight="1" x14ac:dyDescent="0.2"/>
    <row r="51" ht="11.25" hidden="1" customHeight="1" x14ac:dyDescent="0.2"/>
    <row r="52" ht="11.25" hidden="1" customHeight="1" x14ac:dyDescent="0.2"/>
    <row r="53" ht="11.25" hidden="1" customHeight="1" x14ac:dyDescent="0.2"/>
    <row r="54" ht="11.25" hidden="1" customHeight="1" x14ac:dyDescent="0.2"/>
    <row r="55" ht="11.25" hidden="1" customHeight="1" x14ac:dyDescent="0.2"/>
    <row r="56" ht="11.25" hidden="1" customHeight="1" x14ac:dyDescent="0.2"/>
    <row r="57" ht="11.25" hidden="1" customHeight="1" x14ac:dyDescent="0.2"/>
    <row r="58" ht="11.25" hidden="1" customHeight="1" x14ac:dyDescent="0.2"/>
    <row r="59" ht="11.25" hidden="1" customHeight="1" x14ac:dyDescent="0.2"/>
    <row r="60" ht="11.25" hidden="1" customHeight="1" x14ac:dyDescent="0.2"/>
    <row r="61" ht="11.25" hidden="1" customHeight="1" x14ac:dyDescent="0.2"/>
    <row r="62" ht="11.25" hidden="1" customHeight="1" x14ac:dyDescent="0.2"/>
    <row r="63" ht="11.25" hidden="1" customHeight="1" x14ac:dyDescent="0.2"/>
    <row r="64" ht="11.25" hidden="1" customHeight="1" x14ac:dyDescent="0.2"/>
    <row r="65" ht="11.25" hidden="1" customHeight="1" x14ac:dyDescent="0.2"/>
    <row r="66" ht="11.25" hidden="1" customHeight="1" x14ac:dyDescent="0.2"/>
    <row r="67" ht="11.25" hidden="1" customHeight="1" x14ac:dyDescent="0.2"/>
    <row r="68" ht="11.25" hidden="1" customHeight="1" x14ac:dyDescent="0.2"/>
    <row r="69" ht="11.25" hidden="1" customHeight="1" x14ac:dyDescent="0.2"/>
    <row r="70" ht="11.25" hidden="1" customHeight="1" x14ac:dyDescent="0.2"/>
    <row r="71" ht="11.25" hidden="1" customHeight="1" x14ac:dyDescent="0.2"/>
    <row r="72" ht="11.25" hidden="1" customHeight="1" x14ac:dyDescent="0.2"/>
    <row r="73" ht="11.25" hidden="1" customHeight="1" x14ac:dyDescent="0.2"/>
    <row r="74" ht="11.25" hidden="1" customHeight="1" x14ac:dyDescent="0.2"/>
    <row r="75" ht="11.25" hidden="1" customHeight="1" x14ac:dyDescent="0.2"/>
    <row r="76" ht="11.25" hidden="1" customHeight="1" x14ac:dyDescent="0.2"/>
    <row r="77" ht="11.25" hidden="1" customHeight="1" x14ac:dyDescent="0.2"/>
    <row r="78" ht="11.25" hidden="1" customHeight="1" x14ac:dyDescent="0.2"/>
    <row r="79" ht="11.25" hidden="1" customHeight="1" x14ac:dyDescent="0.2"/>
    <row r="80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  <row r="86" ht="11.25" hidden="1" customHeight="1" x14ac:dyDescent="0.2"/>
    <row r="87" ht="11.25" hidden="1" customHeight="1" x14ac:dyDescent="0.2"/>
    <row r="88" ht="11.25" hidden="1" customHeight="1" x14ac:dyDescent="0.2"/>
    <row r="89" hidden="1" x14ac:dyDescent="0.2"/>
    <row r="90" ht="11.25" hidden="1" customHeight="1" x14ac:dyDescent="0.2"/>
    <row r="91" ht="11.25" hidden="1" customHeight="1" x14ac:dyDescent="0.2"/>
    <row r="92" ht="11.25" hidden="1" customHeight="1" x14ac:dyDescent="0.2"/>
    <row r="93" ht="11.25" hidden="1" customHeight="1" x14ac:dyDescent="0.2"/>
    <row r="94" ht="11.25" hidden="1" customHeight="1" x14ac:dyDescent="0.2"/>
    <row r="95" ht="11.25" hidden="1" customHeight="1" x14ac:dyDescent="0.2"/>
    <row r="96" ht="11.25" hidden="1" customHeight="1" x14ac:dyDescent="0.2"/>
    <row r="97" ht="11.25" hidden="1" customHeight="1" x14ac:dyDescent="0.2"/>
    <row r="98" ht="11.25" hidden="1" customHeight="1" x14ac:dyDescent="0.2"/>
    <row r="99" ht="11.25" hidden="1" customHeight="1" x14ac:dyDescent="0.2"/>
    <row r="100" ht="11.25" hidden="1" customHeight="1" x14ac:dyDescent="0.2"/>
    <row r="101" ht="11.25" hidden="1" customHeight="1" x14ac:dyDescent="0.2"/>
    <row r="102" ht="11.25" hidden="1" customHeight="1" x14ac:dyDescent="0.2"/>
    <row r="103" ht="11.25" hidden="1" customHeight="1" x14ac:dyDescent="0.2"/>
    <row r="104" ht="11.25" hidden="1" customHeight="1" x14ac:dyDescent="0.2"/>
    <row r="105" ht="11.25" hidden="1" customHeight="1" x14ac:dyDescent="0.2"/>
    <row r="106" ht="11.25" hidden="1" customHeight="1" x14ac:dyDescent="0.2"/>
    <row r="107" ht="11.25" hidden="1" customHeight="1" x14ac:dyDescent="0.2"/>
    <row r="108" ht="11.25" hidden="1" customHeight="1" x14ac:dyDescent="0.2"/>
    <row r="109" ht="11.25" hidden="1" customHeight="1" x14ac:dyDescent="0.2"/>
    <row r="110" ht="11.25" hidden="1" customHeight="1" x14ac:dyDescent="0.2"/>
    <row r="111" ht="11.25" hidden="1" customHeight="1" x14ac:dyDescent="0.2"/>
    <row r="112" ht="11.25" hidden="1" customHeight="1" x14ac:dyDescent="0.2"/>
    <row r="113" ht="11.25" hidden="1" customHeight="1" x14ac:dyDescent="0.2"/>
    <row r="114" ht="11.25" hidden="1" customHeight="1" x14ac:dyDescent="0.2"/>
    <row r="115" ht="11.25" hidden="1" customHeight="1" x14ac:dyDescent="0.2"/>
    <row r="116" ht="11.25" hidden="1" customHeight="1" x14ac:dyDescent="0.2"/>
    <row r="117" ht="11.25" hidden="1" customHeight="1" x14ac:dyDescent="0.2"/>
    <row r="118" ht="11.25" hidden="1" customHeight="1" x14ac:dyDescent="0.2"/>
    <row r="119" ht="11.25" hidden="1" customHeight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t="7.5" customHeight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</sheetData>
  <sheetProtection sheet="1" selectLockedCells="1"/>
  <mergeCells count="22">
    <mergeCell ref="B40:H40"/>
    <mergeCell ref="D32:H32"/>
    <mergeCell ref="D33:H33"/>
    <mergeCell ref="D34:H34"/>
    <mergeCell ref="D35:H36"/>
    <mergeCell ref="B35:B36"/>
    <mergeCell ref="C35:C36"/>
    <mergeCell ref="B37:H37"/>
    <mergeCell ref="B38:H38"/>
    <mergeCell ref="B39:H39"/>
    <mergeCell ref="B1:F1"/>
    <mergeCell ref="B32:B33"/>
    <mergeCell ref="B4:B8"/>
    <mergeCell ref="B10:B11"/>
    <mergeCell ref="B14:B17"/>
    <mergeCell ref="B25:H25"/>
    <mergeCell ref="B31:H31"/>
    <mergeCell ref="B26:F26"/>
    <mergeCell ref="B2:F2"/>
    <mergeCell ref="B19:B20"/>
    <mergeCell ref="B28:F28"/>
    <mergeCell ref="B29:H29"/>
  </mergeCells>
  <conditionalFormatting sqref="C5">
    <cfRule type="expression" dxfId="53" priority="91">
      <formula>AND(INDEX(#REF!,ROW())=9,INDEX(#REF!,ROW())="Y")</formula>
    </cfRule>
    <cfRule type="expression" dxfId="52" priority="92">
      <formula>INDEX(#REF!,ROW())=1</formula>
    </cfRule>
    <cfRule type="expression" dxfId="51" priority="93">
      <formula>(OR(LEFT(INDEX(#REF!,ROW()),1)="X",(LEFT(INDEX(#REF!,ROW()),1)="O")))</formula>
    </cfRule>
  </conditionalFormatting>
  <conditionalFormatting sqref="C5 C14:C17">
    <cfRule type="expression" dxfId="50" priority="112">
      <formula>AND(INDEX(#REF!,ROW())=9,INDEX(#REF!,ROW())="Y")</formula>
    </cfRule>
    <cfRule type="expression" dxfId="49" priority="113">
      <formula>INDEX(#REF!,ROW())=1</formula>
    </cfRule>
    <cfRule type="expression" dxfId="48" priority="114">
      <formula>(OR(LEFT(INDEX(#REF!,ROW()),1)="X",(LEFT(INDEX(#REF!,ROW()),1)="O")))</formula>
    </cfRule>
  </conditionalFormatting>
  <conditionalFormatting sqref="C6 C8">
    <cfRule type="expression" dxfId="47" priority="109">
      <formula>AND(INDEX(#REF!,ROW())=9,INDEX(#REF!,ROW())="Y")</formula>
    </cfRule>
    <cfRule type="expression" dxfId="46" priority="110">
      <formula>INDEX(#REF!,ROW())=1</formula>
    </cfRule>
    <cfRule type="expression" dxfId="45" priority="111">
      <formula>(OR(LEFT(INDEX(#REF!,ROW()),1)="X",(LEFT(INDEX(#REF!,ROW()),1)="O")))</formula>
    </cfRule>
  </conditionalFormatting>
  <conditionalFormatting sqref="C10">
    <cfRule type="expression" dxfId="44" priority="100">
      <formula>AND(INDEX(#REF!,ROW())=9,INDEX(#REF!,ROW())="Y")</formula>
    </cfRule>
    <cfRule type="expression" dxfId="43" priority="101">
      <formula>INDEX(#REF!,ROW())=1</formula>
    </cfRule>
    <cfRule type="expression" dxfId="42" priority="102">
      <formula>(OR(LEFT(INDEX(#REF!,ROW()),1)="X",(LEFT(INDEX(#REF!,ROW()),1)="O")))</formula>
    </cfRule>
  </conditionalFormatting>
  <conditionalFormatting sqref="C11:C12">
    <cfRule type="expression" dxfId="41" priority="94">
      <formula>AND(INDEX(#REF!,ROW())=9,INDEX(#REF!,ROW())="Y")</formula>
    </cfRule>
    <cfRule type="expression" dxfId="40" priority="95">
      <formula>INDEX(#REF!,ROW())=1</formula>
    </cfRule>
    <cfRule type="expression" dxfId="39" priority="96">
      <formula>(OR(LEFT(INDEX(#REF!,ROW()),1)="X",(LEFT(INDEX(#REF!,ROW()),1)="O")))</formula>
    </cfRule>
  </conditionalFormatting>
  <conditionalFormatting sqref="C6">
    <cfRule type="expression" dxfId="38" priority="88">
      <formula>AND(INDEX(#REF!,ROW())=9,INDEX(#REF!,ROW())="Y")</formula>
    </cfRule>
    <cfRule type="expression" dxfId="37" priority="89">
      <formula>INDEX(#REF!,ROW())=1</formula>
    </cfRule>
    <cfRule type="expression" dxfId="36" priority="90">
      <formula>(OR(LEFT(INDEX(#REF!,ROW()),1)="X",(LEFT(INDEX(#REF!,ROW()),1)="O")))</formula>
    </cfRule>
  </conditionalFormatting>
  <conditionalFormatting sqref="C4">
    <cfRule type="expression" dxfId="35" priority="82">
      <formula>AND(INDEX(#REF!,ROW())=9,INDEX(#REF!,ROW())="Y")</formula>
    </cfRule>
    <cfRule type="expression" dxfId="34" priority="83">
      <formula>INDEX(#REF!,ROW())=1</formula>
    </cfRule>
    <cfRule type="expression" dxfId="33" priority="84">
      <formula>(OR(LEFT(INDEX(#REF!,ROW()),1)="X",(LEFT(INDEX(#REF!,ROW()),1)="O")))</formula>
    </cfRule>
  </conditionalFormatting>
  <conditionalFormatting sqref="C4">
    <cfRule type="expression" dxfId="32" priority="79">
      <formula>AND(INDEX(#REF!,ROW())=9,INDEX(#REF!,ROW())="Y")</formula>
    </cfRule>
    <cfRule type="expression" dxfId="31" priority="80">
      <formula>INDEX(#REF!,ROW())=1</formula>
    </cfRule>
    <cfRule type="expression" dxfId="30" priority="81">
      <formula>(OR(LEFT(INDEX(#REF!,ROW()),1)="X",(LEFT(INDEX(#REF!,ROW()),1)="O")))</formula>
    </cfRule>
  </conditionalFormatting>
  <conditionalFormatting sqref="C7">
    <cfRule type="expression" dxfId="29" priority="70">
      <formula>AND(INDEX(#REF!,ROW())=9,INDEX(#REF!,ROW())="Y")</formula>
    </cfRule>
    <cfRule type="expression" dxfId="28" priority="71">
      <formula>INDEX(#REF!,ROW())=1</formula>
    </cfRule>
    <cfRule type="expression" dxfId="27" priority="72">
      <formula>(OR(LEFT(INDEX(#REF!,ROW()),1)="X",(LEFT(INDEX(#REF!,ROW()),1)="O")))</formula>
    </cfRule>
  </conditionalFormatting>
  <conditionalFormatting sqref="C7">
    <cfRule type="expression" dxfId="26" priority="67">
      <formula>AND(INDEX(#REF!,ROW())=9,INDEX(#REF!,ROW())="Y")</formula>
    </cfRule>
    <cfRule type="expression" dxfId="25" priority="68">
      <formula>INDEX(#REF!,ROW())=1</formula>
    </cfRule>
    <cfRule type="expression" dxfId="24" priority="69">
      <formula>(OR(LEFT(INDEX(#REF!,ROW()),1)="X",(LEFT(INDEX(#REF!,ROW()),1)="O")))</formula>
    </cfRule>
  </conditionalFormatting>
  <conditionalFormatting sqref="C4">
    <cfRule type="expression" dxfId="23" priority="46">
      <formula>AND(INDEX(#REF!,ROW())=9,INDEX(#REF!,ROW())="Y")</formula>
    </cfRule>
    <cfRule type="expression" dxfId="22" priority="47">
      <formula>INDEX(#REF!,ROW())=1</formula>
    </cfRule>
    <cfRule type="expression" dxfId="21" priority="48">
      <formula>(OR(LEFT(INDEX(#REF!,ROW()),1)="X",(LEFT(INDEX(#REF!,ROW()),1)="O")))</formula>
    </cfRule>
  </conditionalFormatting>
  <conditionalFormatting sqref="C4">
    <cfRule type="expression" dxfId="20" priority="52">
      <formula>AND(INDEX(#REF!,ROW())=9,INDEX(#REF!,ROW())="Y")</formula>
    </cfRule>
    <cfRule type="expression" dxfId="19" priority="53">
      <formula>INDEX(#REF!,ROW())=1</formula>
    </cfRule>
    <cfRule type="expression" dxfId="18" priority="54">
      <formula>(OR(LEFT(INDEX(#REF!,ROW()),1)="X",(LEFT(INDEX(#REF!,ROW()),1)="O")))</formula>
    </cfRule>
  </conditionalFormatting>
  <conditionalFormatting sqref="C5">
    <cfRule type="expression" dxfId="17" priority="49">
      <formula>AND(INDEX(#REF!,ROW())=9,INDEX(#REF!,ROW())="Y")</formula>
    </cfRule>
    <cfRule type="expression" dxfId="16" priority="50">
      <formula>INDEX(#REF!,ROW())=1</formula>
    </cfRule>
    <cfRule type="expression" dxfId="15" priority="51">
      <formula>(OR(LEFT(INDEX(#REF!,ROW()),1)="X",(LEFT(INDEX(#REF!,ROW()),1)="O")))</formula>
    </cfRule>
  </conditionalFormatting>
  <conditionalFormatting sqref="C5">
    <cfRule type="expression" dxfId="14" priority="43">
      <formula>AND(INDEX(#REF!,ROW())=9,INDEX(#REF!,ROW())="Y")</formula>
    </cfRule>
    <cfRule type="expression" dxfId="13" priority="44">
      <formula>INDEX(#REF!,ROW())=1</formula>
    </cfRule>
    <cfRule type="expression" dxfId="12" priority="45">
      <formula>(OR(LEFT(INDEX(#REF!,ROW()),1)="X",(LEFT(INDEX(#REF!,ROW()),1)="O")))</formula>
    </cfRule>
  </conditionalFormatting>
  <conditionalFormatting sqref="C6">
    <cfRule type="expression" dxfId="11" priority="37">
      <formula>AND(INDEX(#REF!,ROW())=9,INDEX(#REF!,ROW())="Y")</formula>
    </cfRule>
    <cfRule type="expression" dxfId="10" priority="38">
      <formula>INDEX(#REF!,ROW())=1</formula>
    </cfRule>
    <cfRule type="expression" dxfId="9" priority="39">
      <formula>(OR(LEFT(INDEX(#REF!,ROW()),1)="X",(LEFT(INDEX(#REF!,ROW()),1)="O")))</formula>
    </cfRule>
  </conditionalFormatting>
  <conditionalFormatting sqref="C6">
    <cfRule type="expression" dxfId="8" priority="34">
      <formula>AND(INDEX(#REF!,ROW())=9,INDEX(#REF!,ROW())="Y")</formula>
    </cfRule>
    <cfRule type="expression" dxfId="7" priority="35">
      <formula>INDEX(#REF!,ROW())=1</formula>
    </cfRule>
    <cfRule type="expression" dxfId="6" priority="36">
      <formula>(OR(LEFT(INDEX(#REF!,ROW()),1)="X",(LEFT(INDEX(#REF!,ROW()),1)="O")))</formula>
    </cfRule>
  </conditionalFormatting>
  <conditionalFormatting sqref="C7">
    <cfRule type="expression" dxfId="5" priority="31">
      <formula>AND(INDEX(#REF!,ROW())=9,INDEX(#REF!,ROW())="Y")</formula>
    </cfRule>
    <cfRule type="expression" dxfId="4" priority="32">
      <formula>INDEX(#REF!,ROW())=1</formula>
    </cfRule>
    <cfRule type="expression" dxfId="3" priority="33">
      <formula>(OR(LEFT(INDEX(#REF!,ROW()),1)="X",(LEFT(INDEX(#REF!,ROW()),1)="O")))</formula>
    </cfRule>
  </conditionalFormatting>
  <conditionalFormatting sqref="C7">
    <cfRule type="expression" dxfId="2" priority="28">
      <formula>AND(INDEX(#REF!,ROW())=9,INDEX(#REF!,ROW())="Y")</formula>
    </cfRule>
    <cfRule type="expression" dxfId="1" priority="29">
      <formula>INDEX(#REF!,ROW())=1</formula>
    </cfRule>
    <cfRule type="expression" dxfId="0" priority="30">
      <formula>(OR(LEFT(INDEX(#REF!,ROW()),1)="X",(LEFT(INDEX(#REF!,ROW()),1)="O")))</formula>
    </cfRule>
  </conditionalFormatting>
  <dataValidations count="3">
    <dataValidation type="whole" allowBlank="1" showInputMessage="1" showErrorMessage="1" sqref="E4:E7 E21 E17:E19 E9:E13" xr:uid="{00000000-0002-0000-0000-000000000000}">
      <formula1>0</formula1>
      <formula2>1000</formula2>
    </dataValidation>
    <dataValidation type="whole" allowBlank="1" showErrorMessage="1" sqref="E20" xr:uid="{A4BA1357-F667-4FA1-A775-9F64679C74F3}">
      <formula1>0</formula1>
      <formula2>1</formula2>
    </dataValidation>
    <dataValidation type="whole" allowBlank="1" showInputMessage="1" showErrorMessage="1" promptTitle="Limit überschritten (max. 1)" sqref="E22" xr:uid="{2FD3CC77-AC89-4467-B114-FF305D65AB21}">
      <formula1>0</formula1>
      <formula2>1</formula2>
    </dataValidation>
  </dataValidations>
  <hyperlinks>
    <hyperlink ref="C4" r:id="rId1" xr:uid="{00000000-0004-0000-0000-000001000000}"/>
    <hyperlink ref="C5" r:id="rId2" display="SAP Business One Professional (Preis pro User-Name)" xr:uid="{00000000-0004-0000-0000-000002000000}"/>
    <hyperlink ref="C6" r:id="rId3" display="SAP Business One Professional (Preis pro User-Name)" xr:uid="{00000000-0004-0000-0000-000003000000}"/>
    <hyperlink ref="C7" r:id="rId4" display="SAP Business One Professional (Preis pro User-Name)" xr:uid="{00000000-0004-0000-0000-000004000000}"/>
    <hyperlink ref="B37:H37" r:id="rId5" display="Alle Preise zzgl. MwSt. Irrtümer und Änderungen vorbehalten. Systemvoraussetzungen: http://business-one-haak.de/sap-business-one-faq/" xr:uid="{44FC5CD5-E2E8-4873-9770-03B951499716}"/>
  </hyperlinks>
  <printOptions horizontalCentered="1" verticalCentered="1"/>
  <pageMargins left="0" right="0" top="0.19685039370078741" bottom="0.19685039370078741" header="0.19685039370078741" footer="0.19685039370078741"/>
  <pageSetup paperSize="9"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85725</xdr:rowOff>
                  </from>
                  <to>
                    <xdr:col>2</xdr:col>
                    <xdr:colOff>790575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locked="0" defaultSize="0" autoFill="0" autoLine="0" autoPict="0">
                <anchor moveWithCells="1">
                  <from>
                    <xdr:col>2</xdr:col>
                    <xdr:colOff>1447800</xdr:colOff>
                    <xdr:row>34</xdr:row>
                    <xdr:rowOff>85725</xdr:rowOff>
                  </from>
                  <to>
                    <xdr:col>2</xdr:col>
                    <xdr:colOff>2171700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Label 3">
              <controlPr defaultSize="0" autoFill="0" autoLine="0" autoPict="0">
                <anchor moveWithCells="1" sizeWithCells="1">
                  <from>
                    <xdr:col>2</xdr:col>
                    <xdr:colOff>3267075</xdr:colOff>
                    <xdr:row>32</xdr:row>
                    <xdr:rowOff>0</xdr:rowOff>
                  </from>
                  <to>
                    <xdr:col>2</xdr:col>
                    <xdr:colOff>3743325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Label 5">
              <controlPr defaultSize="0" autoFill="0" autoLine="0" autoPict="0">
                <anchor moveWithCells="1" sizeWithCells="1">
                  <from>
                    <xdr:col>2</xdr:col>
                    <xdr:colOff>2771775</xdr:colOff>
                    <xdr:row>34</xdr:row>
                    <xdr:rowOff>76200</xdr:rowOff>
                  </from>
                  <to>
                    <xdr:col>3</xdr:col>
                    <xdr:colOff>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Label 7">
              <controlPr defaultSize="0" autoFill="0" autoLine="0" autoPict="0">
                <anchor moveWithCells="1" sizeWithCells="1">
                  <from>
                    <xdr:col>2</xdr:col>
                    <xdr:colOff>3352800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Label 20">
              <controlPr defaultSize="0" autoFill="0" autoLine="0" autoPict="0">
                <anchor moveWithCells="1" sizeWithCells="1">
                  <from>
                    <xdr:col>2</xdr:col>
                    <xdr:colOff>2533650</xdr:colOff>
                    <xdr:row>33</xdr:row>
                    <xdr:rowOff>9525</xdr:rowOff>
                  </from>
                  <to>
                    <xdr:col>3</xdr:col>
                    <xdr:colOff>9525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">
              <controlPr locked="0" defaultSize="0" autoFill="0" autoLine="0" autoPict="0">
                <anchor moveWithCells="1">
                  <from>
                    <xdr:col>2</xdr:col>
                    <xdr:colOff>752475</xdr:colOff>
                    <xdr:row>34</xdr:row>
                    <xdr:rowOff>95250</xdr:rowOff>
                  </from>
                  <to>
                    <xdr:col>2</xdr:col>
                    <xdr:colOff>1304925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Haak</dc:creator>
  <cp:lastModifiedBy>Michael Haak</cp:lastModifiedBy>
  <cp:lastPrinted>2018-06-26T14:11:45Z</cp:lastPrinted>
  <dcterms:created xsi:type="dcterms:W3CDTF">2014-12-24T22:43:42Z</dcterms:created>
  <dcterms:modified xsi:type="dcterms:W3CDTF">2018-07-27T10:59:59Z</dcterms:modified>
</cp:coreProperties>
</file>